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3.xml" ContentType="application/xml"/>
  <Override PartName="/customXml/itemProps31.xml" ContentType="application/vnd.openxmlformats-officedocument.customXmlProperties+xml"/>
  <Override PartName="/xl/styles.xml" ContentType="application/vnd.openxmlformats-officedocument.spreadsheetml.styles+xml"/>
  <Override PartName="/customXml/item22.xml" ContentType="application/xml"/>
  <Override PartName="/customXml/itemProps22.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customXml/item13.xml" ContentType="application/xml"/>
  <Override PartName="/customXml/itemProps13.xml" ContentType="application/vnd.openxmlformats-officedocument.customXmlProperties+xml"/>
  <Override PartName="/xl/calcChain.xml" ContentType="application/vnd.openxmlformats-officedocument.spreadsheetml.calcChain+xml"/>
  <Override PartName="/xl/sharedStrings.xml" ContentType="application/vnd.openxmlformats-officedocument.spreadsheetml.sharedString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26"/>
  <workbookPr filterPrivacy="1"/>
  <xr:revisionPtr revIDLastSave="11" documentId="13_ncr:1_{708B7035-30F0-47A9-9DEF-C4F9FAACEF30}" xr6:coauthVersionLast="48" xr6:coauthVersionMax="48" xr10:uidLastSave="{C7A9C69B-D069-4171-98F2-A7C9EF08B59D}"/>
  <bookViews>
    <workbookView xWindow="-120" yWindow="-120" windowWidth="29010" windowHeight="15930" tabRatio="478" xr2:uid="{00000000-000D-0000-FFFF-FFFF00000000}"/>
  </bookViews>
  <sheets>
    <sheet name="Parte de horas quincenal" sheetId="1" r:id="rId1"/>
  </sheets>
  <definedNames>
    <definedName name="Título1">ParteDeHoras[[#Headers],[Día]]</definedName>
    <definedName name="TítuloFilaRegión1..D5">'Parte de horas quincenal'!$B$3</definedName>
    <definedName name="TítuloFilaRegión2..G3">'Parte de horas quincenal'!$F$3</definedName>
    <definedName name="TítuloFilaRegión3..H5">'Parte de horas quincenal'!$F$4</definedName>
    <definedName name="TítuloFilaRegión4..G23">'Parte de horas quincenal'!$C$23</definedName>
    <definedName name="TítuloFilaRegión5..H24">'Parte de horas quincenal'!$C$24</definedName>
    <definedName name="_xlnm.Print_Titles" localSheetId="0">'Parte de horas quincenal'!$7:$7</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1" l="1"/>
  <c r="D24" i="1" s="1"/>
  <c r="E22" i="1"/>
  <c r="E24" i="1" s="1"/>
  <c r="F22" i="1"/>
  <c r="F24" i="1" s="1"/>
  <c r="G22" i="1"/>
  <c r="G24" i="1" s="1"/>
  <c r="H24" i="1" l="1"/>
  <c r="H21" i="1"/>
  <c r="H20" i="1"/>
  <c r="H19" i="1"/>
  <c r="H18" i="1"/>
  <c r="H17" i="1"/>
  <c r="H16" i="1"/>
  <c r="H15" i="1"/>
  <c r="H14" i="1"/>
  <c r="H13" i="1"/>
  <c r="H12" i="1"/>
  <c r="H11" i="1"/>
  <c r="H10" i="1"/>
  <c r="H9" i="1"/>
  <c r="H8" i="1"/>
  <c r="H22" i="1" s="1"/>
  <c r="H4" i="1"/>
  <c r="H5" i="1" l="1"/>
  <c r="C21" i="1"/>
  <c r="B21" i="1" s="1"/>
  <c r="C20" i="1"/>
  <c r="B20" i="1" s="1"/>
  <c r="C19" i="1"/>
  <c r="B19" i="1" s="1"/>
  <c r="C18" i="1"/>
  <c r="B18" i="1" s="1"/>
  <c r="C17" i="1"/>
  <c r="B17" i="1" s="1"/>
  <c r="C16" i="1"/>
  <c r="B16" i="1" s="1"/>
  <c r="C15" i="1"/>
  <c r="B15" i="1" s="1"/>
  <c r="C14" i="1"/>
  <c r="B14" i="1" s="1"/>
  <c r="C13" i="1"/>
  <c r="B13" i="1" s="1"/>
  <c r="C12" i="1"/>
  <c r="B12" i="1" s="1"/>
  <c r="C11" i="1"/>
  <c r="B11" i="1" s="1"/>
  <c r="C10" i="1"/>
  <c r="B10" i="1" s="1"/>
  <c r="C9" i="1"/>
  <c r="B9" i="1" s="1"/>
  <c r="C8" i="1"/>
  <c r="B8" i="1" s="1"/>
</calcChain>
</file>

<file path=xl/sharedStrings.xml><?xml version="1.0" encoding="utf-8"?>
<sst xmlns="http://schemas.openxmlformats.org/spreadsheetml/2006/main" count="23" uniqueCount="20">
  <si>
    <t>Nombre de la empresa</t>
  </si>
  <si>
    <t>Escriba la dirección postal, la dirección 2, la ciudad y el código postal</t>
  </si>
  <si>
    <t>Empleado:</t>
  </si>
  <si>
    <t>Correo electrónico del empleado:</t>
  </si>
  <si>
    <t>Director:</t>
  </si>
  <si>
    <t>Día</t>
  </si>
  <si>
    <t>Firma del empleado</t>
  </si>
  <si>
    <t>Firma del director</t>
  </si>
  <si>
    <t>Fecha</t>
  </si>
  <si>
    <t>Total</t>
  </si>
  <si>
    <t>Tarifa por hora</t>
  </si>
  <si>
    <t>Salario total</t>
  </si>
  <si>
    <t>Horas normales</t>
  </si>
  <si>
    <t>Horas extra</t>
  </si>
  <si>
    <t>Teléfono del empleado:</t>
  </si>
  <si>
    <t>Fecha de inicio del período de pago:</t>
  </si>
  <si>
    <t>Fecha de finalización del período de pago:</t>
  </si>
  <si>
    <t>Horas de baja</t>
  </si>
  <si>
    <t>Parte de horas semanal con vacaciones pagadas</t>
  </si>
  <si>
    <t>Horas de vacaciones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</si>
</sst>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7" formatCode="#,##0.00\ &quot;€&quot;;\-#,##0.00\ &quot;€&quot;"/>
    <numFmt numFmtId="42" formatCode="_-* #,##0\ &quot;€&quot;_-;\-* #,##0\ &quot;€&quot;_-;_-* &quot;-&quot;\ &quot;€&quot;_-;_-@_-"/>
    <numFmt numFmtId="164" formatCode="_(* #,##0_);_(* \(#,##0\);_(* &quot;-&quot;_);_(@_)"/>
    <numFmt numFmtId="165" formatCode="_(* #,##0.00_);_(* \(#,##0.00\);_(* &quot;-&quot;??_);_(@_)"/>
    <numFmt numFmtId="166" formatCode="[&lt;=9999999]###\-####;\(###\)\ ###\-####"/>
    <numFmt numFmtId="167" formatCode="#,##0.00\ &quot;€&quot;"/>
    <numFmt numFmtId="169" formatCode="_-* #,##0.00\ _€_-;\-* #,##0.00\ _€_-;_-* &quot;-&quot;??\ _€_-;_-@_-"/>
  </numFmts>
  <fonts count="20" x14ac:knownFonts="1">
    <font>
      <sz val="11"/>
      <color theme="1" tint="0.14996795556505021"/>
      <name val="Constantia"/>
      <family val="1"/>
      <scheme val="minor"/>
    </font>
    <font>
      <sz val="11"/>
      <color theme="1"/>
      <name val="Constantia"/>
      <family val="2"/>
      <scheme val="minor"/>
    </font>
    <font>
      <sz val="10"/>
      <name val="Constantia"/>
      <family val="2"/>
      <scheme val="minor"/>
    </font>
    <font>
      <sz val="10"/>
      <color theme="7" tint="-0.249977111117893"/>
      <name val="Arial"/>
      <family val="2"/>
    </font>
    <font>
      <sz val="11"/>
      <color theme="0"/>
      <name val="Constantia"/>
      <family val="2"/>
      <scheme val="minor"/>
    </font>
    <font>
      <sz val="11"/>
      <name val="Constantia"/>
      <family val="1"/>
      <scheme val="minor"/>
    </font>
    <font>
      <sz val="22"/>
      <color theme="7"/>
      <name val="Constantia"/>
      <family val="2"/>
      <scheme val="major"/>
    </font>
    <font>
      <sz val="11"/>
      <color theme="7" tint="-0.249946592608417"/>
      <name val="Constantia"/>
      <family val="2"/>
      <scheme val="minor"/>
    </font>
    <font>
      <sz val="11"/>
      <color theme="1" tint="0.14996795556505021"/>
      <name val="Constantia"/>
      <family val="1"/>
      <scheme val="minor"/>
    </font>
    <font>
      <sz val="11"/>
      <color theme="7" tint="-0.249946592608417"/>
      <name val="Constantia"/>
      <family val="1"/>
      <scheme val="minor"/>
    </font>
    <font>
      <b/>
      <sz val="11"/>
      <color theme="1"/>
      <name val="Constantia"/>
      <family val="2"/>
      <scheme val="minor"/>
    </font>
    <font>
      <sz val="11"/>
      <color rgb="FF006100"/>
      <name val="Constantia"/>
      <family val="2"/>
      <scheme val="minor"/>
    </font>
    <font>
      <sz val="11"/>
      <color rgb="FF9C0006"/>
      <name val="Constantia"/>
      <family val="2"/>
      <scheme val="minor"/>
    </font>
    <font>
      <sz val="11"/>
      <color rgb="FF9C5700"/>
      <name val="Constantia"/>
      <family val="2"/>
      <scheme val="minor"/>
    </font>
    <font>
      <sz val="11"/>
      <color rgb="FF3F3F76"/>
      <name val="Constantia"/>
      <family val="2"/>
      <scheme val="minor"/>
    </font>
    <font>
      <b/>
      <sz val="11"/>
      <color rgb="FF3F3F3F"/>
      <name val="Constantia"/>
      <family val="2"/>
      <scheme val="minor"/>
    </font>
    <font>
      <b/>
      <sz val="11"/>
      <color rgb="FFFA7D00"/>
      <name val="Constantia"/>
      <family val="2"/>
      <scheme val="minor"/>
    </font>
    <font>
      <sz val="11"/>
      <color rgb="FFFA7D00"/>
      <name val="Constantia"/>
      <family val="2"/>
      <scheme val="minor"/>
    </font>
    <font>
      <b/>
      <sz val="11"/>
      <color theme="0"/>
      <name val="Constantia"/>
      <family val="2"/>
      <scheme val="minor"/>
    </font>
    <font>
      <sz val="11"/>
      <color rgb="FFFF0000"/>
      <name val="Constantia"/>
      <family val="2"/>
      <scheme val="minor"/>
    </font>
  </fonts>
  <fills count="33">
    <fill>
      <patternFill patternType="none"/>
    </fill>
    <fill>
      <patternFill patternType="gray125"/>
    </fill>
    <fill>
      <patternFill patternType="solid">
        <fgColor theme="7"/>
      </patternFill>
    </fill>
    <fill>
      <patternFill patternType="solid">
        <fgColor theme="9" tint="0.3999755851924192"/>
        <bgColor indexed="65"/>
      </patternFill>
    </fill>
    <fill>
      <patternFill patternType="solid">
        <fgColor theme="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tint="0.7999816888943144"/>
        <bgColor indexed="65"/>
      </patternFill>
    </fill>
    <fill>
      <patternFill patternType="solid">
        <fgColor theme="9" tint="0.5999938962981048"/>
        <bgColor indexed="65"/>
      </patternFill>
    </fill>
  </fills>
  <borders count="13">
    <border>
      <left/>
      <right/>
      <top/>
      <bottom/>
      <diagonal/>
    </border>
    <border>
      <left/>
      <right/>
      <top/>
      <bottom style="thin">
        <color theme="7"/>
      </bottom>
      <diagonal/>
    </border>
    <border>
      <left style="thin">
        <color theme="7"/>
      </left>
      <right/>
      <top style="thin">
        <color theme="7"/>
      </top>
      <bottom style="thin">
        <color theme="7"/>
      </bottom>
      <diagonal/>
    </border>
    <border>
      <left/>
      <right style="thin">
        <color theme="7"/>
      </right>
      <top style="thin">
        <color theme="7"/>
      </top>
      <bottom style="thin">
        <color theme="7"/>
      </bottom>
      <diagonal/>
    </border>
    <border>
      <left/>
      <right/>
      <top style="thin">
        <color theme="7"/>
      </top>
      <bottom/>
      <diagonal/>
    </border>
    <border>
      <left style="thick">
        <color theme="0"/>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alignment horizontal="left" vertical="center" indent="1"/>
    </xf>
    <xf numFmtId="0" fontId="9" fillId="0" borderId="0" applyNumberFormat="0" applyFill="0" applyBorder="0" applyAlignment="0" applyProtection="0">
      <alignment vertical="top"/>
      <protection locked="0"/>
    </xf>
    <xf numFmtId="0" fontId="6" fillId="0" borderId="1" applyNumberFormat="0" applyFill="0" applyProtection="0">
      <alignment vertical="center"/>
    </xf>
    <xf numFmtId="0" fontId="7" fillId="0" borderId="0" applyNumberFormat="0" applyFill="0" applyProtection="0">
      <alignment horizontal="left" vertical="center" wrapText="1" indent="1"/>
    </xf>
    <xf numFmtId="0" fontId="7" fillId="0" borderId="0" applyNumberFormat="0" applyFill="0" applyProtection="0">
      <alignment horizontal="right" vertical="center" wrapText="1"/>
    </xf>
    <xf numFmtId="0" fontId="7" fillId="0" borderId="2" applyNumberFormat="0" applyFill="0" applyProtection="0">
      <alignment horizontal="left" vertical="center" indent="1"/>
    </xf>
    <xf numFmtId="0" fontId="7" fillId="0" borderId="3" applyNumberFormat="0" applyFill="0" applyProtection="0">
      <alignment horizontal="right" vertical="center" wrapText="1" indent="1"/>
    </xf>
    <xf numFmtId="0" fontId="7" fillId="0" borderId="4" applyNumberFormat="0" applyFill="0" applyProtection="0">
      <alignment horizontal="left" vertical="top" indent="1"/>
    </xf>
    <xf numFmtId="0" fontId="4" fillId="2" borderId="6" applyNumberFormat="0" applyAlignment="0" applyProtection="0"/>
    <xf numFmtId="0" fontId="10" fillId="3" borderId="6" applyNumberFormat="0" applyAlignment="0" applyProtection="0"/>
    <xf numFmtId="14" fontId="5" fillId="0" borderId="0" applyFont="0" applyFill="0" applyBorder="0">
      <alignment horizontal="right" vertical="center" indent="1"/>
    </xf>
    <xf numFmtId="0" fontId="9" fillId="0" borderId="0" applyNumberFormat="0" applyFill="0" applyBorder="0" applyAlignment="0" applyProtection="0">
      <alignment horizontal="left" vertical="center" indent="1"/>
    </xf>
    <xf numFmtId="0" fontId="8" fillId="0" borderId="0" applyNumberFormat="0" applyFont="0" applyFill="0" applyBorder="0">
      <alignment horizontal="center" vertical="center"/>
    </xf>
    <xf numFmtId="166" fontId="5" fillId="0" borderId="0" applyFont="0" applyFill="0" applyBorder="0">
      <alignment horizontal="right" vertical="center" indent="1"/>
    </xf>
    <xf numFmtId="165" fontId="8" fillId="0" borderId="0" applyFont="0" applyFill="0" applyBorder="0" applyProtection="0">
      <alignment horizontal="right" vertical="center" indent="2"/>
    </xf>
    <xf numFmtId="167" fontId="8" fillId="0" borderId="0" applyFont="0" applyFill="0" applyBorder="0" applyAlignment="0" applyProtection="0"/>
    <xf numFmtId="0" fontId="4" fillId="4" borderId="5" applyNumberFormat="0" applyAlignment="0" applyProtection="0"/>
    <xf numFmtId="16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7" applyNumberFormat="0" applyAlignment="0" applyProtection="0"/>
    <xf numFmtId="0" fontId="15" fillId="9" borderId="8" applyNumberFormat="0" applyAlignment="0" applyProtection="0"/>
    <xf numFmtId="0" fontId="16" fillId="9" borderId="7" applyNumberFormat="0" applyAlignment="0" applyProtection="0"/>
    <xf numFmtId="0" fontId="17" fillId="0" borderId="9" applyNumberFormat="0" applyFill="0" applyAlignment="0" applyProtection="0"/>
    <xf numFmtId="0" fontId="18" fillId="10" borderId="10" applyNumberFormat="0" applyAlignment="0" applyProtection="0"/>
    <xf numFmtId="0" fontId="19" fillId="0" borderId="0" applyNumberFormat="0" applyFill="0" applyBorder="0" applyAlignment="0" applyProtection="0"/>
    <xf numFmtId="0" fontId="8" fillId="11" borderId="11" applyNumberFormat="0" applyFont="0" applyAlignment="0" applyProtection="0"/>
    <xf numFmtId="0" fontId="10" fillId="0" borderId="12" applyNumberFormat="0" applyFill="0" applyAlignment="0" applyProtection="0"/>
    <xf numFmtId="0" fontId="4"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4"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4"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2">
    <xf numFmtId="0" fontId="0" fillId="0" borderId="0" xfId="0">
      <alignment horizontal="left" vertical="center" indent="1"/>
    </xf>
    <xf numFmtId="0" fontId="2" fillId="0" borderId="0" xfId="0" applyFont="1">
      <alignment horizontal="left" vertical="center" indent="1"/>
    </xf>
    <xf numFmtId="0" fontId="0" fillId="0" borderId="0" xfId="0" applyAlignment="1">
      <alignment vertical="center"/>
    </xf>
    <xf numFmtId="0" fontId="0" fillId="0" borderId="0" xfId="0" applyAlignment="1">
      <alignment horizontal="left" vertical="top"/>
    </xf>
    <xf numFmtId="0" fontId="0" fillId="0" borderId="0" xfId="0" applyAlignment="1">
      <alignment vertical="top"/>
    </xf>
    <xf numFmtId="0" fontId="3" fillId="0" borderId="0" xfId="0" applyFont="1" applyAlignment="1">
      <alignment vertical="top"/>
    </xf>
    <xf numFmtId="0" fontId="6" fillId="0" borderId="1" xfId="2" applyFill="1">
      <alignment vertical="center"/>
    </xf>
    <xf numFmtId="0" fontId="7" fillId="0" borderId="2" xfId="5" applyFill="1">
      <alignment horizontal="left" vertical="center" indent="1"/>
    </xf>
    <xf numFmtId="14" fontId="7" fillId="0" borderId="3" xfId="10" applyFont="1" applyFill="1" applyBorder="1" applyAlignment="1">
      <alignment horizontal="right" vertical="center" wrapText="1" indent="1"/>
    </xf>
    <xf numFmtId="0" fontId="0" fillId="0" borderId="0" xfId="12" applyFont="1">
      <alignment horizontal="center" vertical="center"/>
    </xf>
    <xf numFmtId="2" fontId="10" fillId="3" borderId="6" xfId="9" applyNumberFormat="1" applyAlignment="1">
      <alignment horizontal="center" vertical="center"/>
    </xf>
    <xf numFmtId="0" fontId="7" fillId="0" borderId="4" xfId="7" applyFill="1">
      <alignment horizontal="left" vertical="top" indent="1"/>
    </xf>
    <xf numFmtId="2" fontId="10" fillId="3" borderId="6" xfId="9" applyNumberFormat="1" applyAlignment="1">
      <alignment horizontal="right" vertical="center" indent="1"/>
    </xf>
    <xf numFmtId="0" fontId="10" fillId="3" borderId="6" xfId="9" applyAlignment="1">
      <alignment horizontal="left" vertical="center" indent="1"/>
    </xf>
    <xf numFmtId="0" fontId="4" fillId="2" borderId="6" xfId="8" applyAlignment="1">
      <alignment horizontal="left" vertical="center" indent="1"/>
    </xf>
    <xf numFmtId="165" fontId="0" fillId="0" borderId="0" xfId="14" applyFont="1" applyAlignment="1">
      <alignment horizontal="center" vertical="center"/>
    </xf>
    <xf numFmtId="0" fontId="4" fillId="2" borderId="6" xfId="8" applyAlignment="1">
      <alignment vertical="center"/>
    </xf>
    <xf numFmtId="14" fontId="0" fillId="0" borderId="0" xfId="10" applyFont="1">
      <alignment horizontal="right" vertical="center" indent="1"/>
    </xf>
    <xf numFmtId="0" fontId="6" fillId="0" borderId="1" xfId="2" applyFill="1">
      <alignment vertical="center"/>
    </xf>
    <xf numFmtId="0" fontId="7" fillId="0" borderId="4" xfId="7" applyFill="1">
      <alignment horizontal="left" vertical="top" indent="1"/>
    </xf>
    <xf numFmtId="166" fontId="7" fillId="0" borderId="3" xfId="13" applyFont="1" applyFill="1" applyBorder="1">
      <alignment horizontal="right" vertical="center" indent="1"/>
    </xf>
    <xf numFmtId="0" fontId="0" fillId="0" borderId="0" xfId="0">
      <alignment horizontal="left" vertical="center" indent="1"/>
    </xf>
    <xf numFmtId="0" fontId="7" fillId="0" borderId="0" xfId="3" applyAlignment="1">
      <alignment horizontal="left" vertical="top" wrapText="1"/>
    </xf>
    <xf numFmtId="0" fontId="7" fillId="0" borderId="2" xfId="5" applyFill="1">
      <alignment horizontal="left" vertical="center" indent="1"/>
    </xf>
    <xf numFmtId="0" fontId="7" fillId="0" borderId="3" xfId="6" applyFill="1">
      <alignment horizontal="right" vertical="center" wrapText="1" indent="1"/>
    </xf>
    <xf numFmtId="0" fontId="9" fillId="0" borderId="3" xfId="1" applyFill="1" applyBorder="1" applyAlignment="1" applyProtection="1">
      <alignment horizontal="right" vertical="center" wrapText="1" indent="1"/>
    </xf>
    <xf numFmtId="0" fontId="7" fillId="0" borderId="0" xfId="4" applyFill="1" applyAlignment="1">
      <alignment horizontal="right" vertical="top" wrapText="1"/>
    </xf>
    <xf numFmtId="14" fontId="0" fillId="0" borderId="0" xfId="10" applyNumberFormat="1" applyFont="1" applyFill="1" applyBorder="1">
      <alignment horizontal="right" vertical="center" indent="1"/>
    </xf>
    <xf numFmtId="169" fontId="0" fillId="0" borderId="0" xfId="14" applyNumberFormat="1" applyFont="1" applyFill="1" applyBorder="1">
      <alignment horizontal="right" vertical="center" indent="2"/>
    </xf>
    <xf numFmtId="169" fontId="0" fillId="0" borderId="0" xfId="0" applyNumberFormat="1" applyAlignment="1">
      <alignment horizontal="right" vertical="center" indent="2"/>
    </xf>
    <xf numFmtId="7" fontId="10" fillId="3" borderId="6" xfId="15" applyNumberFormat="1" applyFont="1" applyFill="1" applyBorder="1" applyAlignment="1">
      <alignment horizontal="right" vertical="center" indent="1"/>
    </xf>
    <xf numFmtId="7" fontId="4" fillId="2" borderId="6" xfId="15" applyNumberFormat="1" applyFont="1" applyFill="1" applyBorder="1" applyAlignment="1">
      <alignment horizontal="right" vertical="center" indent="1"/>
    </xf>
  </cellXfs>
  <cellStyles count="52">
    <cellStyle name="20% - Énfasis1" xfId="32" builtinId="30" customBuiltin="1"/>
    <cellStyle name="20% - Énfasis2" xfId="36" builtinId="34" customBuiltin="1"/>
    <cellStyle name="20% - Énfasis3" xfId="40" builtinId="38" customBuiltin="1"/>
    <cellStyle name="20% - Énfasis4" xfId="43" builtinId="42" customBuiltin="1"/>
    <cellStyle name="20% - Énfasis5" xfId="47" builtinId="46" customBuiltin="1"/>
    <cellStyle name="20% - Énfasis6" xfId="50" builtinId="50" customBuiltin="1"/>
    <cellStyle name="40% - Énfasis1" xfId="33" builtinId="31" customBuiltin="1"/>
    <cellStyle name="40% - Énfasis2" xfId="37" builtinId="35" customBuiltin="1"/>
    <cellStyle name="40% - Énfasis3" xfId="41" builtinId="39" customBuiltin="1"/>
    <cellStyle name="40% - Énfasis4" xfId="44" builtinId="43" customBuiltin="1"/>
    <cellStyle name="40% - Énfasis5" xfId="48" builtinId="47" customBuiltin="1"/>
    <cellStyle name="40% - Énfasis6" xfId="51" builtinId="51" customBuiltin="1"/>
    <cellStyle name="60% - Énfasis1" xfId="34" builtinId="32" customBuiltin="1"/>
    <cellStyle name="60% - Énfasis2" xfId="38" builtinId="36" customBuiltin="1"/>
    <cellStyle name="60% - Énfasis3" xfId="42" builtinId="40" customBuiltin="1"/>
    <cellStyle name="60% - Énfasis4" xfId="45" builtinId="44" customBuiltin="1"/>
    <cellStyle name="60% - Énfasis5" xfId="49" builtinId="48" customBuiltin="1"/>
    <cellStyle name="60% - Énfasis6" xfId="9" builtinId="52" customBuiltin="1"/>
    <cellStyle name="Bueno" xfId="20" builtinId="26" customBuiltin="1"/>
    <cellStyle name="Cálculo" xfId="25" builtinId="22" customBuiltin="1"/>
    <cellStyle name="Celda de comprobación" xfId="27" builtinId="23" customBuiltin="1"/>
    <cellStyle name="Celda vinculada" xfId="26" builtinId="24" customBuiltin="1"/>
    <cellStyle name="Encabezado 1" xfId="3" builtinId="16" customBuiltin="1"/>
    <cellStyle name="Encabezado 4" xfId="6" builtinId="19" customBuiltin="1"/>
    <cellStyle name="Encabezado de la tabla" xfId="12" xr:uid="{00000000-0005-0000-0000-00000F000000}"/>
    <cellStyle name="Énfasis1" xfId="31" builtinId="29" customBuiltin="1"/>
    <cellStyle name="Énfasis2" xfId="35" builtinId="33" customBuiltin="1"/>
    <cellStyle name="Énfasis3" xfId="39" builtinId="37" customBuiltin="1"/>
    <cellStyle name="Énfasis4" xfId="8" builtinId="41" customBuiltin="1"/>
    <cellStyle name="Énfasis5" xfId="46" builtinId="45" customBuiltin="1"/>
    <cellStyle name="Énfasis6" xfId="16" builtinId="49" customBuiltin="1"/>
    <cellStyle name="Entrada" xfId="23" builtinId="20" customBuiltin="1"/>
    <cellStyle name="Fecha" xfId="10" xr:uid="{00000000-0005-0000-0000-000005000000}"/>
    <cellStyle name="Hipervínculo" xfId="1" builtinId="8" customBuiltin="1"/>
    <cellStyle name="Hipervínculo visitado" xfId="11" builtinId="9" customBuiltin="1"/>
    <cellStyle name="Incorrecto" xfId="21" builtinId="27" customBuiltin="1"/>
    <cellStyle name="Millares" xfId="14" builtinId="3" customBuiltin="1"/>
    <cellStyle name="Millares [0]" xfId="17" builtinId="6" customBuiltin="1"/>
    <cellStyle name="Moneda" xfId="15" builtinId="4" customBuiltin="1"/>
    <cellStyle name="Moneda [0]" xfId="18" builtinId="7" customBuiltin="1"/>
    <cellStyle name="Neutral" xfId="22" builtinId="28" customBuiltin="1"/>
    <cellStyle name="Normal" xfId="0" builtinId="0" customBuiltin="1"/>
    <cellStyle name="Notas" xfId="29" builtinId="10" customBuiltin="1"/>
    <cellStyle name="Porcentaje" xfId="19" builtinId="5" customBuiltin="1"/>
    <cellStyle name="Salida" xfId="24" builtinId="21" customBuiltin="1"/>
    <cellStyle name="Teléfono" xfId="13" xr:uid="{00000000-0005-0000-0000-00000E000000}"/>
    <cellStyle name="Texto de advertencia" xfId="28" builtinId="11" customBuiltin="1"/>
    <cellStyle name="Texto explicativo" xfId="7" builtinId="53" customBuiltin="1"/>
    <cellStyle name="Título" xfId="2" builtinId="15" customBuiltin="1"/>
    <cellStyle name="Título 2" xfId="4" builtinId="17" customBuiltin="1"/>
    <cellStyle name="Título 3" xfId="5" builtinId="18" customBuiltin="1"/>
    <cellStyle name="Total" xfId="30" builtinId="25" customBuiltin="1"/>
  </cellStyles>
  <dxfs count="17">
    <dxf>
      <numFmt numFmtId="169" formatCode="_-* #,##0.00\ _€_-;\-* #,##0.00\ _€_-;_-* &quot;-&quot;??\ _€_-;_-@_-"/>
    </dxf>
    <dxf>
      <numFmt numFmtId="169" formatCode="_-* #,##0.00\ _€_-;\-* #,##0.00\ _€_-;_-* &quot;-&quot;??\ _€_-;_-@_-"/>
    </dxf>
    <dxf>
      <numFmt numFmtId="169" formatCode="_-* #,##0.00\ _€_-;\-* #,##0.00\ _€_-;_-* &quot;-&quot;??\ _€_-;_-@_-"/>
    </dxf>
    <dxf>
      <numFmt numFmtId="169" formatCode="_-* #,##0.00\ _€_-;\-* #,##0.00\ _€_-;_-* &quot;-&quot;??\ _€_-;_-@_-"/>
    </dxf>
    <dxf>
      <numFmt numFmtId="169" formatCode="_-* #,##0.00\ _€_-;\-* #,##0.00\ _€_-;_-* &quot;-&quot;??\ _€_-;_-@_-"/>
    </dxf>
    <dxf>
      <numFmt numFmtId="19" formatCode="dd/mm/yyyy"/>
    </dxf>
    <dxf>
      <numFmt numFmtId="165" formatCode="_(* #,##0.00_);_(* \(#,##0.00\);_(* &quot;-&quot;??_);_(@_)"/>
      <alignment horizontal="right" vertical="center" textRotation="0" wrapText="0" indent="2" justifyLastLine="0" shrinkToFit="0" readingOrder="0"/>
    </dxf>
    <dxf>
      <numFmt numFmtId="165" formatCode="_(* #,##0.00_);_(* \(#,##0.00\);_(* &quot;-&quot;??_);_(@_)"/>
      <alignment horizontal="right" vertical="center" textRotation="0" wrapText="0" indent="2" justifyLastLine="0" shrinkToFit="0" readingOrder="0"/>
    </dxf>
    <dxf>
      <numFmt numFmtId="165" formatCode="_(* #,##0.00_);_(* \(#,##0.00\);_(* &quot;-&quot;??_);_(@_)"/>
      <alignment horizontal="right" vertical="center" textRotation="0" wrapText="0" indent="2" justifyLastLine="0" shrinkToFit="0" readingOrder="0"/>
    </dxf>
    <dxf>
      <numFmt numFmtId="165" formatCode="_(* #,##0.00_);_(* \(#,##0.00\);_(* &quot;-&quot;??_);_(@_)"/>
      <alignment horizontal="right" vertical="center" textRotation="0" wrapText="0" indent="2" justifyLastLine="0" shrinkToFit="0" readingOrder="0"/>
    </dxf>
    <dxf>
      <numFmt numFmtId="165" formatCode="_(* #,##0.00_);_(* \(#,##0.00\);_(* &quot;-&quot;??_);_(@_)"/>
      <alignment horizontal="right" vertical="center" textRotation="0" wrapText="0" indent="2" justifyLastLine="0" shrinkToFit="0" readingOrder="0"/>
    </dxf>
    <dxf>
      <font>
        <b val="0"/>
        <i val="0"/>
        <strike val="0"/>
        <condense val="0"/>
        <extend val="0"/>
        <outline val="0"/>
        <shadow val="0"/>
        <u val="none"/>
        <vertAlign val="baseline"/>
        <sz val="11"/>
        <color theme="1" tint="0.14996795556505021"/>
        <name val="Constantia"/>
        <scheme val="minor"/>
      </font>
      <numFmt numFmtId="0" formatCode="General"/>
      <fill>
        <patternFill patternType="none">
          <fgColor indexed="64"/>
          <bgColor indexed="65"/>
        </patternFill>
      </fill>
    </dxf>
    <dxf>
      <font>
        <b val="0"/>
        <i val="0"/>
        <color theme="1" tint="0.14996795556505021"/>
      </font>
      <fill>
        <patternFill>
          <bgColor theme="9" tint="0.5999633777886288"/>
        </patternFill>
      </fill>
      <border>
        <top style="thin">
          <color theme="0"/>
        </top>
        <bottom style="thin">
          <color theme="0"/>
        </bottom>
        <vertical style="thin">
          <color theme="0"/>
        </vertical>
        <horizontal style="thin">
          <color theme="0"/>
        </horizontal>
      </border>
    </dxf>
    <dxf>
      <font>
        <b val="0"/>
        <i val="0"/>
        <color theme="1" tint="0.14996795556505021"/>
      </font>
      <fill>
        <patternFill>
          <bgColor theme="9" tint="0.7999816888943144"/>
        </patternFill>
      </fill>
      <border>
        <top style="thin">
          <color theme="0"/>
        </top>
        <bottom style="thin">
          <color theme="0"/>
        </bottom>
        <vertical style="thin">
          <color theme="0"/>
        </vertical>
        <horizontal style="thin">
          <color theme="0"/>
        </horizontal>
      </border>
    </dxf>
    <dxf>
      <font>
        <color theme="1" tint="0.14996795556505021"/>
      </font>
    </dxf>
    <dxf>
      <font>
        <b val="0"/>
        <i val="0"/>
        <color theme="0"/>
      </font>
      <fill>
        <patternFill>
          <bgColor theme="7"/>
        </patternFill>
      </fill>
      <border>
        <top style="medium">
          <color theme="0"/>
        </top>
        <bottom style="medium">
          <color theme="0"/>
        </bottom>
        <vertical style="thin">
          <color theme="0"/>
        </vertical>
        <horizontal style="thin">
          <color theme="0"/>
        </horizontal>
      </border>
    </dxf>
    <dxf>
      <font>
        <color theme="0"/>
      </font>
      <fill>
        <patternFill>
          <bgColor theme="7"/>
        </patternFill>
      </fill>
      <border>
        <bottom style="medium">
          <color theme="0"/>
        </bottom>
        <vertical style="thin">
          <color theme="0"/>
        </vertical>
        <horizontal style="thin">
          <color theme="0"/>
        </horizontal>
      </border>
    </dxf>
  </dxfs>
  <tableStyles count="1" defaultPivotStyle="PivotStyleLight16">
    <tableStyle name="Parte de horas quincenal" pivot="0" count="5" xr9:uid="{00000000-0011-0000-FFFF-FFFF00000000}">
      <tableStyleElement type="headerRow" dxfId="16"/>
      <tableStyleElement type="total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315D71"/>
      <rgbColor rgb="00339966"/>
      <rgbColor rgb="00739ED3"/>
      <rgbColor rgb="00ECF5D7"/>
      <rgbColor rgb="00993300"/>
      <rgbColor rgb="00993366"/>
      <rgbColor rgb="00F1F6F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xl/styles.xml" Id="rId3" /><Relationship Type="http://schemas.openxmlformats.org/officeDocument/2006/relationships/customXml" Target="/customXml/item22.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13.xml" Id="rId6" /><Relationship Type="http://schemas.openxmlformats.org/officeDocument/2006/relationships/calcChain" Target="/xl/calcChain.xml" Id="rId5" /><Relationship Type="http://schemas.openxmlformats.org/officeDocument/2006/relationships/sharedStrings" Target="/xl/sharedStrings.xml" Id="rId4" /></Relationships>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arteDeHoras" displayName="ParteDeHoras" ref="B7:H22" totalsRowCount="1" totalsRowCellStyle="Normal">
  <autoFilter ref="B7:H21" xr:uid="{00000000-0009-0000-0100-000001000000}"/>
  <tableColumns count="7">
    <tableColumn id="1" xr3:uid="{00000000-0010-0000-0000-000001000000}" name="Día" dataDxfId="11">
      <calculatedColumnFormula>IFERROR(TEXT(ParteDeHoras[[#This Row],[Fecha]],"dddd"), "")</calculatedColumnFormula>
    </tableColumn>
    <tableColumn id="3" xr3:uid="{00000000-0010-0000-0000-000003000000}" name="Fecha" totalsRowLabel="Total" dataDxfId="5"/>
    <tableColumn id="4" xr3:uid="{00000000-0010-0000-0000-000004000000}" name="Horas normales" totalsRowFunction="sum" dataDxfId="4" totalsRowDxfId="10"/>
    <tableColumn id="5" xr3:uid="{00000000-0010-0000-0000-000005000000}" name="Horas extra" totalsRowFunction="sum" dataDxfId="3" totalsRowDxfId="9"/>
    <tableColumn id="13" xr3:uid="{00000000-0010-0000-0000-00000D000000}" name="Horas de baja" totalsRowFunction="sum" dataDxfId="2" totalsRowDxfId="8"/>
    <tableColumn id="12" xr3:uid="{00000000-0010-0000-0000-00000C000000}" name="Horas de vacaciones" totalsRowFunction="sum" dataDxfId="1" totalsRowDxfId="7"/>
    <tableColumn id="11" xr3:uid="{00000000-0010-0000-0000-00000B000000}" name="Total" totalsRowFunction="sum" dataDxfId="0" totalsRowDxfId="6">
      <calculatedColumnFormula>IFERROR(SUM(D8:G8), "")</calculatedColumnFormula>
    </tableColumn>
  </tableColumns>
  <tableStyleInfo name="Parte de horas quincenal" showFirstColumn="1" showLastColumn="0" showRowStripes="1" showColumnStripes="0"/>
  <extLst>
    <ext xmlns:x14="http://schemas.microsoft.com/office/spreadsheetml/2009/9/main" uri="{504A1905-F514-4f6f-8877-14C23A59335A}">
      <x14:table altTextSummary="Escriba el día, la fecha, horas regulares, horas extra, baja por enfermedad y vacaciones. Las horas totales y el salario total se calculan automáticamente"/>
    </ext>
  </extLst>
</table>
</file>

<file path=xl/theme/theme11.xml><?xml version="1.0" encoding="utf-8"?>
<a:theme xmlns:a="http://schemas.openxmlformats.org/drawingml/2006/main" name="Currency">
  <a:themeElements>
    <a:clrScheme name="Currency">
      <a:dk1>
        <a:sysClr val="windowText" lastClr="000000"/>
      </a:dk1>
      <a:lt1>
        <a:sysClr val="window" lastClr="FFFFFF"/>
      </a:lt1>
      <a:dk2>
        <a:srgbClr val="4A606E"/>
      </a:dk2>
      <a:lt2>
        <a:srgbClr val="D1E1E3"/>
      </a:lt2>
      <a:accent1>
        <a:srgbClr val="79B5B0"/>
      </a:accent1>
      <a:accent2>
        <a:srgbClr val="B4BC4C"/>
      </a:accent2>
      <a:accent3>
        <a:srgbClr val="B77851"/>
      </a:accent3>
      <a:accent4>
        <a:srgbClr val="776A5B"/>
      </a:accent4>
      <a:accent5>
        <a:srgbClr val="B6AD76"/>
      </a:accent5>
      <a:accent6>
        <a:srgbClr val="95AEB1"/>
      </a:accent6>
      <a:hlink>
        <a:srgbClr val="3ECCED"/>
      </a:hlink>
      <a:folHlink>
        <a:srgbClr val="2C6C93"/>
      </a:folHlink>
    </a:clrScheme>
    <a:fontScheme name="Currency">
      <a:majorFont>
        <a:latin typeface="Constantia"/>
        <a:ea typeface=""/>
        <a:cs typeface=""/>
        <a:font script="Jpan" typeface="HG明朝E"/>
        <a:font script="Hang" typeface="맑은 고딕"/>
        <a:font script="Hans" typeface="宋体"/>
        <a:font script="Hant" typeface="新細明體"/>
        <a:font script="Arab" typeface="Times New Roman"/>
        <a:font script="Hebr" typeface="Times New Roman"/>
        <a:font script="Thai" typeface="Browall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onstantia"/>
        <a:ea typeface=""/>
        <a:cs typeface=""/>
        <a:font script="Jpan" typeface="HG明朝E"/>
        <a:font script="Hang" typeface="맑은 고딕"/>
        <a:font script="Hans" typeface="宋体"/>
        <a:font script="Hant" typeface="新細明體"/>
        <a:font script="Arab" typeface="Times New Roman"/>
        <a:font script="Hebr" typeface="Times New Roman"/>
        <a:font script="Thai" typeface="Browall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Currency">
      <a:fillStyleLst>
        <a:solidFill>
          <a:schemeClr val="phClr"/>
        </a:solidFill>
        <a:gradFill rotWithShape="1">
          <a:gsLst>
            <a:gs pos="0">
              <a:schemeClr val="phClr">
                <a:tint val="80000"/>
                <a:satMod val="110000"/>
              </a:schemeClr>
            </a:gs>
            <a:gs pos="47500">
              <a:schemeClr val="phClr">
                <a:tint val="35000"/>
                <a:satMod val="110000"/>
              </a:schemeClr>
            </a:gs>
            <a:gs pos="58500">
              <a:schemeClr val="phClr">
                <a:tint val="35000"/>
                <a:satMod val="110000"/>
              </a:schemeClr>
            </a:gs>
            <a:gs pos="100000">
              <a:schemeClr val="phClr">
                <a:tint val="80000"/>
                <a:satMod val="110000"/>
              </a:schemeClr>
            </a:gs>
          </a:gsLst>
          <a:lin ang="3600000" scaled="1"/>
        </a:gradFill>
        <a:gradFill rotWithShape="1">
          <a:gsLst>
            <a:gs pos="0">
              <a:schemeClr val="phClr">
                <a:shade val="52000"/>
                <a:satMod val="105000"/>
              </a:schemeClr>
            </a:gs>
            <a:gs pos="47500">
              <a:schemeClr val="phClr">
                <a:shade val="89000"/>
                <a:satMod val="105000"/>
              </a:schemeClr>
            </a:gs>
            <a:gs pos="58500">
              <a:schemeClr val="phClr">
                <a:shade val="89000"/>
                <a:satMod val="105000"/>
              </a:schemeClr>
            </a:gs>
            <a:gs pos="100000">
              <a:schemeClr val="phClr">
                <a:shade val="52000"/>
                <a:satMod val="105000"/>
              </a:schemeClr>
            </a:gs>
          </a:gsLst>
          <a:lin ang="3600000" scaled="1"/>
        </a:gradFill>
      </a:fillStyleLst>
      <a:lnStyleLst>
        <a:ln w="10000" cap="flat" cmpd="sng" algn="ctr">
          <a:solidFill>
            <a:schemeClr val="phClr"/>
          </a:solidFill>
          <a:prstDash val="solid"/>
        </a:ln>
        <a:ln w="60000" cap="flat" cmpd="thickThin" algn="ctr">
          <a:solidFill>
            <a:schemeClr val="phClr"/>
          </a:solidFill>
          <a:prstDash val="solid"/>
        </a:ln>
        <a:ln w="25400" cap="flat" cmpd="sng" algn="ctr">
          <a:solidFill>
            <a:schemeClr val="phClr"/>
          </a:solidFill>
          <a:prstDash val="solid"/>
        </a:ln>
      </a:lnStyleLst>
      <a:effectStyleLst>
        <a:effectStyle>
          <a:effectLst>
            <a:outerShdw blurRad="38100" dist="38100" dir="5400000" algn="r" rotWithShape="0">
              <a:srgbClr val="000000">
                <a:alpha val="60000"/>
              </a:srgbClr>
            </a:outerShdw>
          </a:effectLst>
          <a:scene3d>
            <a:camera prst="isometricLeftDown" fov="0">
              <a:rot lat="0" lon="0" rev="0"/>
            </a:camera>
            <a:lightRig rig="harsh" dir="tl">
              <a:rot lat="0" lon="0" rev="8400000"/>
            </a:lightRig>
          </a:scene3d>
          <a:sp3d prstMaterial="flat">
            <a:bevelT w="38100" h="50800" prst="softRound"/>
          </a:sp3d>
        </a:effectStyle>
        <a:effectStyle>
          <a:effectLst>
            <a:outerShdw blurRad="38100" dist="38100" dir="5400000" algn="r" rotWithShape="0">
              <a:srgbClr val="000000">
                <a:alpha val="60000"/>
              </a:srgbClr>
            </a:outerShdw>
          </a:effectLst>
          <a:scene3d>
            <a:camera prst="isometricLeftDown" fov="0">
              <a:rot lat="0" lon="0" rev="0"/>
            </a:camera>
            <a:lightRig rig="harsh" dir="tl">
              <a:rot lat="0" lon="0" rev="8400000"/>
            </a:lightRig>
          </a:scene3d>
          <a:sp3d prstMaterial="flat">
            <a:bevelT w="38100" h="50800" prst="softRound"/>
          </a:sp3d>
        </a:effectStyle>
        <a:effectStyle>
          <a:effectLst>
            <a:outerShdw blurRad="50800" dist="63500" dir="5400000" algn="r" rotWithShape="0">
              <a:srgbClr val="000000">
                <a:alpha val="65000"/>
              </a:srgbClr>
            </a:outerShdw>
          </a:effectLst>
          <a:scene3d>
            <a:camera prst="isometricLeftDown" fov="0">
              <a:rot lat="0" lon="0" rev="0"/>
            </a:camera>
            <a:lightRig rig="harsh" dir="tl">
              <a:rot lat="0" lon="0" rev="8400000"/>
            </a:lightRig>
          </a:scene3d>
          <a:sp3d extrusionH="63500" contourW="38100" prstMaterial="flat">
            <a:bevelT w="50800" h="63500" prst="softRound"/>
            <a:contourClr>
              <a:schemeClr val="phClr">
                <a:tint val="5"/>
                <a:satMod val="130000"/>
              </a:schemeClr>
            </a:contourClr>
          </a:sp3d>
        </a:effectStyle>
      </a:effectStyleLst>
      <a:bgFillStyleLst>
        <a:solidFill>
          <a:schemeClr val="phClr"/>
        </a:solidFill>
        <a:gradFill rotWithShape="1">
          <a:gsLst>
            <a:gs pos="0">
              <a:schemeClr val="phClr">
                <a:tint val="80000"/>
                <a:satMod val="300000"/>
              </a:schemeClr>
            </a:gs>
            <a:gs pos="100000">
              <a:schemeClr val="phClr">
                <a:shade val="20000"/>
                <a:satMod val="350000"/>
              </a:schemeClr>
            </a:gs>
          </a:gsLst>
          <a:path path="circle">
            <a:fillToRect l="100000" t="100000" r="100000" b="100000"/>
          </a:path>
        </a:gradFill>
        <a:blipFill>
          <a:blip xmlns:r="http://schemas.openxmlformats.org/officeDocument/2006/relationships" r:embed="rId1">
            <a:duotone>
              <a:schemeClr val="phClr">
                <a:tint val="90000"/>
                <a:satMod val="120000"/>
              </a:schemeClr>
              <a:schemeClr val="phClr">
                <a:tint val="84000"/>
                <a:shade val="97000"/>
                <a:satMod val="130000"/>
              </a:schemeClr>
            </a:duotone>
          </a:blip>
          <a:tile tx="0" ty="0" sx="60000" sy="60000" flip="none" algn="t"/>
        </a:blip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table" Target="/xl/tables/table11.xml" Id="rId2" /><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6"/>
    <pageSetUpPr fitToPage="1"/>
  </sheetPr>
  <dimension ref="A1:H28"/>
  <sheetViews>
    <sheetView showGridLines="0" showZeros="0" tabSelected="1" workbookViewId="0"/>
  </sheetViews>
  <sheetFormatPr baseColWidth="10" defaultColWidth="9" defaultRowHeight="30" customHeight="1" x14ac:dyDescent="0.25"/>
  <cols>
    <col min="1" max="1" width="2.375" customWidth="1"/>
    <col min="2" max="3" width="16.625" customWidth="1"/>
    <col min="4" max="5" width="18.625" customWidth="1"/>
    <col min="6" max="6" width="17.625" customWidth="1"/>
    <col min="7" max="7" width="23" customWidth="1"/>
    <col min="8" max="8" width="20" customWidth="1"/>
    <col min="9" max="9" width="2.625" customWidth="1"/>
    <col min="10" max="11" width="9.25" customWidth="1"/>
    <col min="12" max="12" width="14.25" customWidth="1"/>
  </cols>
  <sheetData>
    <row r="1" spans="1:8" ht="35.1" customHeight="1" x14ac:dyDescent="0.25">
      <c r="B1" s="18" t="s">
        <v>0</v>
      </c>
      <c r="C1" s="18"/>
      <c r="D1" s="18"/>
      <c r="E1" s="18"/>
      <c r="F1" s="18"/>
      <c r="G1" s="6"/>
      <c r="H1" s="6"/>
    </row>
    <row r="2" spans="1:8" ht="72.75" customHeight="1" x14ac:dyDescent="0.25">
      <c r="A2" s="3"/>
      <c r="B2" s="22" t="s">
        <v>1</v>
      </c>
      <c r="C2" s="22"/>
      <c r="D2" s="22"/>
      <c r="E2" s="22"/>
      <c r="F2" s="22"/>
      <c r="G2" s="26" t="s">
        <v>18</v>
      </c>
      <c r="H2" s="26"/>
    </row>
    <row r="3" spans="1:8" ht="20.1" customHeight="1" x14ac:dyDescent="0.25">
      <c r="A3" s="2"/>
      <c r="B3" s="23" t="s">
        <v>2</v>
      </c>
      <c r="C3" s="23"/>
      <c r="D3" s="24"/>
      <c r="E3" s="24"/>
      <c r="F3" s="7" t="s">
        <v>14</v>
      </c>
      <c r="G3" s="20"/>
      <c r="H3" s="20"/>
    </row>
    <row r="4" spans="1:8" ht="20.1" customHeight="1" x14ac:dyDescent="0.25">
      <c r="A4" s="2"/>
      <c r="B4" s="23" t="s">
        <v>3</v>
      </c>
      <c r="C4" s="23"/>
      <c r="D4" s="25"/>
      <c r="E4" s="24"/>
      <c r="F4" s="7" t="s">
        <v>15</v>
      </c>
      <c r="G4" s="7"/>
      <c r="H4" s="8">
        <f ca="1">TODAY()</f>
        <v>44711</v>
      </c>
    </row>
    <row r="5" spans="1:8" ht="20.1" customHeight="1" x14ac:dyDescent="0.25">
      <c r="B5" s="23" t="s">
        <v>4</v>
      </c>
      <c r="C5" s="23"/>
      <c r="D5" s="24"/>
      <c r="E5" s="24"/>
      <c r="F5" s="7" t="s">
        <v>16</v>
      </c>
      <c r="G5" s="7"/>
      <c r="H5" s="8">
        <f ca="1">IF($H$4="","",$H$4+13)</f>
        <v>44724</v>
      </c>
    </row>
    <row r="6" spans="1:8" ht="15" customHeight="1" x14ac:dyDescent="0.25">
      <c r="B6" s="1"/>
      <c r="C6" s="1"/>
      <c r="D6" s="1"/>
      <c r="E6" s="1"/>
      <c r="F6" s="1"/>
      <c r="G6" s="1"/>
      <c r="H6" s="1"/>
    </row>
    <row r="7" spans="1:8" ht="30" customHeight="1" x14ac:dyDescent="0.25">
      <c r="A7" s="2"/>
      <c r="B7" t="s">
        <v>5</v>
      </c>
      <c r="C7" s="9" t="s">
        <v>8</v>
      </c>
      <c r="D7" s="15" t="s">
        <v>12</v>
      </c>
      <c r="E7" s="9" t="s">
        <v>13</v>
      </c>
      <c r="F7" s="9" t="s">
        <v>17</v>
      </c>
      <c r="G7" s="9" t="s">
        <v>19</v>
      </c>
      <c r="H7" s="9" t="s">
        <v>9</v>
      </c>
    </row>
    <row r="8" spans="1:8" ht="30" customHeight="1" x14ac:dyDescent="0.25">
      <c r="A8" s="2"/>
      <c r="B8" t="str">
        <f ca="1">IFERROR(TEXT(ParteDeHoras[[#This Row],[Fecha]],"dddd"), "")</f>
        <v>lunes</v>
      </c>
      <c r="C8" s="27">
        <f ca="1">H4</f>
        <v>44711</v>
      </c>
      <c r="D8" s="28">
        <v>8</v>
      </c>
      <c r="E8" s="28"/>
      <c r="F8" s="28"/>
      <c r="G8" s="28"/>
      <c r="H8" s="28">
        <f>IFERROR(SUM(D8:G8), "")</f>
        <v>8</v>
      </c>
    </row>
    <row r="9" spans="1:8" ht="30" customHeight="1" x14ac:dyDescent="0.25">
      <c r="A9" s="2"/>
      <c r="B9" t="str">
        <f ca="1">IFERROR(TEXT(ParteDeHoras[[#This Row],[Fecha]],"dddd"), "")</f>
        <v>martes</v>
      </c>
      <c r="C9" s="27">
        <f ca="1">IF($H$4="","",$H$4+1)</f>
        <v>44712</v>
      </c>
      <c r="D9" s="28">
        <v>8</v>
      </c>
      <c r="E9" s="28">
        <v>2</v>
      </c>
      <c r="F9" s="28"/>
      <c r="G9" s="28"/>
      <c r="H9" s="28">
        <f t="shared" ref="H9:H21" si="0">IFERROR(SUM(D9:G9), "")</f>
        <v>10</v>
      </c>
    </row>
    <row r="10" spans="1:8" ht="30" customHeight="1" x14ac:dyDescent="0.25">
      <c r="A10" s="2"/>
      <c r="B10" t="str">
        <f ca="1">IFERROR(TEXT(ParteDeHoras[[#This Row],[Fecha]],"dddd"), "")</f>
        <v>miércoles</v>
      </c>
      <c r="C10" s="27">
        <f ca="1">IF($H$4="","",$H$4+2)</f>
        <v>44713</v>
      </c>
      <c r="D10" s="28"/>
      <c r="E10" s="28"/>
      <c r="F10" s="28">
        <v>8</v>
      </c>
      <c r="G10" s="28"/>
      <c r="H10" s="28">
        <f t="shared" si="0"/>
        <v>8</v>
      </c>
    </row>
    <row r="11" spans="1:8" ht="30" customHeight="1" x14ac:dyDescent="0.25">
      <c r="A11" s="2"/>
      <c r="B11" t="str">
        <f ca="1">IFERROR(TEXT(ParteDeHoras[[#This Row],[Fecha]],"dddd"), "")</f>
        <v>jueves</v>
      </c>
      <c r="C11" s="27">
        <f ca="1">IF($H$4="","",$H$4+3)</f>
        <v>44714</v>
      </c>
      <c r="D11" s="28"/>
      <c r="E11" s="28"/>
      <c r="F11" s="28"/>
      <c r="G11" s="28">
        <v>8</v>
      </c>
      <c r="H11" s="28">
        <f t="shared" si="0"/>
        <v>8</v>
      </c>
    </row>
    <row r="12" spans="1:8" ht="30" customHeight="1" x14ac:dyDescent="0.25">
      <c r="A12" s="2"/>
      <c r="B12" t="str">
        <f ca="1">IFERROR(TEXT(ParteDeHoras[[#This Row],[Fecha]],"dddd"), "")</f>
        <v>viernes</v>
      </c>
      <c r="C12" s="27">
        <f ca="1">IF($H$4="","",$H$4+4)</f>
        <v>44715</v>
      </c>
      <c r="D12" s="28"/>
      <c r="E12" s="28"/>
      <c r="F12" s="28"/>
      <c r="G12" s="28"/>
      <c r="H12" s="28">
        <f t="shared" si="0"/>
        <v>0</v>
      </c>
    </row>
    <row r="13" spans="1:8" ht="30" customHeight="1" x14ac:dyDescent="0.25">
      <c r="A13" s="2"/>
      <c r="B13" t="str">
        <f ca="1">IFERROR(TEXT(ParteDeHoras[[#This Row],[Fecha]],"dddd"), "")</f>
        <v>sábado</v>
      </c>
      <c r="C13" s="27">
        <f ca="1">IF($H$4="","",$H$4+5)</f>
        <v>44716</v>
      </c>
      <c r="D13" s="28"/>
      <c r="E13" s="28"/>
      <c r="F13" s="28"/>
      <c r="G13" s="28"/>
      <c r="H13" s="28">
        <f t="shared" si="0"/>
        <v>0</v>
      </c>
    </row>
    <row r="14" spans="1:8" ht="30" customHeight="1" x14ac:dyDescent="0.25">
      <c r="A14" s="2"/>
      <c r="B14" t="str">
        <f ca="1">IFERROR(TEXT(ParteDeHoras[[#This Row],[Fecha]],"dddd"), "")</f>
        <v>domingo</v>
      </c>
      <c r="C14" s="27">
        <f ca="1">IF($H$4="","",$H$4+6)</f>
        <v>44717</v>
      </c>
      <c r="D14" s="28"/>
      <c r="E14" s="28"/>
      <c r="F14" s="28"/>
      <c r="G14" s="28"/>
      <c r="H14" s="28">
        <f t="shared" si="0"/>
        <v>0</v>
      </c>
    </row>
    <row r="15" spans="1:8" ht="30" customHeight="1" x14ac:dyDescent="0.25">
      <c r="A15" s="2"/>
      <c r="B15" t="str">
        <f ca="1">IFERROR(TEXT(ParteDeHoras[[#This Row],[Fecha]],"dddd"), "")</f>
        <v>lunes</v>
      </c>
      <c r="C15" s="27">
        <f ca="1">IF($H$4="","",$H$4+7)</f>
        <v>44718</v>
      </c>
      <c r="D15" s="28"/>
      <c r="E15" s="28"/>
      <c r="F15" s="28"/>
      <c r="G15" s="28"/>
      <c r="H15" s="28">
        <f t="shared" si="0"/>
        <v>0</v>
      </c>
    </row>
    <row r="16" spans="1:8" ht="30" customHeight="1" x14ac:dyDescent="0.25">
      <c r="A16" s="2"/>
      <c r="B16" t="str">
        <f ca="1">IFERROR(TEXT(ParteDeHoras[[#This Row],[Fecha]],"dddd"), "")</f>
        <v>martes</v>
      </c>
      <c r="C16" s="27">
        <f ca="1">IF($H$4="","",$H$4+8)</f>
        <v>44719</v>
      </c>
      <c r="D16" s="28"/>
      <c r="E16" s="28"/>
      <c r="F16" s="28"/>
      <c r="G16" s="28"/>
      <c r="H16" s="28">
        <f t="shared" si="0"/>
        <v>0</v>
      </c>
    </row>
    <row r="17" spans="1:8" ht="30" customHeight="1" x14ac:dyDescent="0.25">
      <c r="A17" s="2"/>
      <c r="B17" t="str">
        <f ca="1">IFERROR(TEXT(ParteDeHoras[[#This Row],[Fecha]],"dddd"), "")</f>
        <v>miércoles</v>
      </c>
      <c r="C17" s="27">
        <f ca="1">IF($H$4="","",$H$4+9)</f>
        <v>44720</v>
      </c>
      <c r="D17" s="28"/>
      <c r="E17" s="28"/>
      <c r="F17" s="28"/>
      <c r="G17" s="28"/>
      <c r="H17" s="28">
        <f t="shared" si="0"/>
        <v>0</v>
      </c>
    </row>
    <row r="18" spans="1:8" ht="30" customHeight="1" x14ac:dyDescent="0.25">
      <c r="A18" s="2"/>
      <c r="B18" t="str">
        <f ca="1">IFERROR(TEXT(ParteDeHoras[[#This Row],[Fecha]],"dddd"), "")</f>
        <v>jueves</v>
      </c>
      <c r="C18" s="27">
        <f ca="1">IF($H$4="","",$H$4+10)</f>
        <v>44721</v>
      </c>
      <c r="D18" s="28"/>
      <c r="E18" s="28"/>
      <c r="F18" s="28"/>
      <c r="G18" s="28"/>
      <c r="H18" s="28">
        <f t="shared" si="0"/>
        <v>0</v>
      </c>
    </row>
    <row r="19" spans="1:8" ht="30" customHeight="1" x14ac:dyDescent="0.25">
      <c r="A19" s="2"/>
      <c r="B19" t="str">
        <f ca="1">IFERROR(TEXT(ParteDeHoras[[#This Row],[Fecha]],"dddd"), "")</f>
        <v>viernes</v>
      </c>
      <c r="C19" s="27">
        <f ca="1">IF($H$4="","",$H$4+11)</f>
        <v>44722</v>
      </c>
      <c r="D19" s="28"/>
      <c r="E19" s="28"/>
      <c r="F19" s="28"/>
      <c r="G19" s="28"/>
      <c r="H19" s="28">
        <f t="shared" si="0"/>
        <v>0</v>
      </c>
    </row>
    <row r="20" spans="1:8" ht="30" customHeight="1" x14ac:dyDescent="0.25">
      <c r="A20" s="2"/>
      <c r="B20" t="str">
        <f ca="1">IFERROR(TEXT(ParteDeHoras[[#This Row],[Fecha]],"dddd"), "")</f>
        <v>sábado</v>
      </c>
      <c r="C20" s="27">
        <f ca="1">IF($H$4="","",$H$4+12)</f>
        <v>44723</v>
      </c>
      <c r="D20" s="28"/>
      <c r="E20" s="28"/>
      <c r="F20" s="28"/>
      <c r="G20" s="28"/>
      <c r="H20" s="28">
        <f t="shared" si="0"/>
        <v>0</v>
      </c>
    </row>
    <row r="21" spans="1:8" ht="30" customHeight="1" x14ac:dyDescent="0.25">
      <c r="A21" s="2"/>
      <c r="B21" t="str">
        <f ca="1">IFERROR(TEXT(ParteDeHoras[[#This Row],[Fecha]],"dddd"), "")</f>
        <v>domingo</v>
      </c>
      <c r="C21" s="27">
        <f ca="1">IF($H$4="","",$H$4+13)</f>
        <v>44724</v>
      </c>
      <c r="D21" s="28"/>
      <c r="E21" s="28"/>
      <c r="F21" s="28"/>
      <c r="G21" s="28"/>
      <c r="H21" s="28">
        <f t="shared" si="0"/>
        <v>0</v>
      </c>
    </row>
    <row r="22" spans="1:8" ht="30" customHeight="1" thickBot="1" x14ac:dyDescent="0.3">
      <c r="A22" s="2"/>
      <c r="C22" t="s">
        <v>9</v>
      </c>
      <c r="D22" s="29">
        <f>SUBTOTAL(109,ParteDeHoras[Horas normales])</f>
        <v>16</v>
      </c>
      <c r="E22" s="29">
        <f>SUBTOTAL(109,ParteDeHoras[Horas extra])</f>
        <v>2</v>
      </c>
      <c r="F22" s="29">
        <f>SUBTOTAL(109,ParteDeHoras[Horas de baja])</f>
        <v>8</v>
      </c>
      <c r="G22" s="29">
        <f>SUBTOTAL(109,ParteDeHoras[Horas de vacaciones])</f>
        <v>8</v>
      </c>
      <c r="H22" s="29">
        <f>SUBTOTAL(109,ParteDeHoras[Total])</f>
        <v>34</v>
      </c>
    </row>
    <row r="23" spans="1:8" ht="30" customHeight="1" thickTop="1" thickBot="1" x14ac:dyDescent="0.3">
      <c r="A23" s="2"/>
      <c r="B23" s="10"/>
      <c r="C23" s="13" t="s">
        <v>10</v>
      </c>
      <c r="D23" s="30">
        <v>10</v>
      </c>
      <c r="E23" s="30">
        <v>15</v>
      </c>
      <c r="F23" s="30">
        <v>10</v>
      </c>
      <c r="G23" s="30">
        <v>10</v>
      </c>
      <c r="H23" s="12"/>
    </row>
    <row r="24" spans="1:8" ht="30" customHeight="1" thickTop="1" thickBot="1" x14ac:dyDescent="0.3">
      <c r="B24" s="16"/>
      <c r="C24" s="14" t="s">
        <v>11</v>
      </c>
      <c r="D24" s="31">
        <f>IFERROR(SUM(D23*ParteDeHoras[[#Totals],[Horas normales]]), "")</f>
        <v>160</v>
      </c>
      <c r="E24" s="31">
        <f>IFERROR(SUM(E23*ParteDeHoras[[#Totals],[Horas extra]]), "")</f>
        <v>30</v>
      </c>
      <c r="F24" s="31">
        <f>IFERROR(SUM(F23*ParteDeHoras[[#Totals],[Horas de baja]]), "")</f>
        <v>80</v>
      </c>
      <c r="G24" s="31">
        <f>IFERROR(SUM(G23*ParteDeHoras[[#Totals],[Horas de vacaciones]]), "")</f>
        <v>80</v>
      </c>
      <c r="H24" s="31">
        <f>IFERROR(SUM(D24:G24), "")</f>
        <v>350</v>
      </c>
    </row>
    <row r="25" spans="1:8" ht="30" customHeight="1" thickTop="1" x14ac:dyDescent="0.25">
      <c r="A25" s="4"/>
      <c r="G25" s="17"/>
      <c r="H25" s="17"/>
    </row>
    <row r="26" spans="1:8" ht="30" customHeight="1" x14ac:dyDescent="0.25">
      <c r="B26" s="19" t="s">
        <v>6</v>
      </c>
      <c r="C26" s="19"/>
      <c r="D26" s="19"/>
      <c r="E26" s="19"/>
      <c r="F26" s="5"/>
      <c r="G26" s="11" t="s">
        <v>8</v>
      </c>
      <c r="H26" s="11"/>
    </row>
    <row r="27" spans="1:8" ht="30" customHeight="1" x14ac:dyDescent="0.25">
      <c r="A27" s="4"/>
      <c r="B27" s="21"/>
      <c r="C27" s="21"/>
      <c r="D27" s="21"/>
      <c r="E27" s="21"/>
      <c r="G27" s="17"/>
      <c r="H27" s="17"/>
    </row>
    <row r="28" spans="1:8" ht="30" customHeight="1" x14ac:dyDescent="0.25">
      <c r="B28" s="19" t="s">
        <v>7</v>
      </c>
      <c r="C28" s="19"/>
      <c r="D28" s="19"/>
      <c r="E28" s="19"/>
      <c r="F28" s="5"/>
      <c r="G28" s="11" t="s">
        <v>8</v>
      </c>
      <c r="H28" s="11"/>
    </row>
  </sheetData>
  <mergeCells count="13">
    <mergeCell ref="B1:F1"/>
    <mergeCell ref="B28:E28"/>
    <mergeCell ref="G3:H3"/>
    <mergeCell ref="B27:E27"/>
    <mergeCell ref="B26:E26"/>
    <mergeCell ref="B2:F2"/>
    <mergeCell ref="B3:C3"/>
    <mergeCell ref="B4:C4"/>
    <mergeCell ref="B5:C5"/>
    <mergeCell ref="D3:E3"/>
    <mergeCell ref="D4:E4"/>
    <mergeCell ref="D5:E5"/>
    <mergeCell ref="G2:H2"/>
  </mergeCells>
  <phoneticPr fontId="0" type="noConversion"/>
  <dataValidations count="27">
    <dataValidation allowBlank="1" showInputMessage="1" showErrorMessage="1" prompt="Cree un parte de horas quincenal en esta hoja de cálculo. Las horas totales y el salario total se calculan automáticamente." sqref="A1" xr:uid="{00000000-0002-0000-0000-000000000000}"/>
    <dataValidation allowBlank="1" showInputMessage="1" showErrorMessage="1" prompt="El título de esta hoja de cálculo se encuentra en esta celda." sqref="G2:H2" xr:uid="{00000000-0002-0000-0000-000001000000}"/>
    <dataValidation allowBlank="1" showInputMessage="1" showErrorMessage="1" prompt="Escriba el nombre de la empresa en esta celda. El título de esta hoja de cálculo se encuentra en la celda G2. Escriba la dirección de la empresa en la celda siguiente y la información del empleado en las celdas de B3 a H5." sqref="B1" xr:uid="{00000000-0002-0000-0000-000002000000}"/>
    <dataValidation allowBlank="1" showInputMessage="1" showErrorMessage="1" prompt="Escriba la dirección postal, la dirección 2, la ciudad, la provincia y el código postal de la empresa en esta celda, y las fechas de inicio y de finalización del período de pago en las celdas H4 y H5." sqref="B2:F2" xr:uid="{00000000-0002-0000-0000-000003000000}"/>
    <dataValidation allowBlank="1" showInputMessage="1" showErrorMessage="1" prompt="Escriba el nombre del empleado en la celda de la derecha." sqref="B3:C3" xr:uid="{00000000-0002-0000-0000-000004000000}"/>
    <dataValidation allowBlank="1" showInputMessage="1" showErrorMessage="1" prompt="Escriba el nombre del empleado en esta celda." sqref="D3:E3" xr:uid="{00000000-0002-0000-0000-000005000000}"/>
    <dataValidation allowBlank="1" showInputMessage="1" showErrorMessage="1" prompt="Escriba el teléfono del empleado en la celda de la derecha." sqref="F3" xr:uid="{00000000-0002-0000-0000-000006000000}"/>
    <dataValidation allowBlank="1" showInputMessage="1" showErrorMessage="1" prompt="Escriba el teléfono del empleado en esta celda." sqref="G3:H3" xr:uid="{00000000-0002-0000-0000-000007000000}"/>
    <dataValidation allowBlank="1" showInputMessage="1" showErrorMessage="1" prompt="Escriba la dirección de correo electrónico del empleado en la celda de la derecha." sqref="B4:C4" xr:uid="{00000000-0002-0000-0000-000008000000}"/>
    <dataValidation allowBlank="1" showInputMessage="1" showErrorMessage="1" prompt="Escriba la dirección de correo electrónico del empleado en esta celda." sqref="D4:E4" xr:uid="{00000000-0002-0000-0000-000009000000}"/>
    <dataValidation allowBlank="1" showInputMessage="1" showErrorMessage="1" prompt="Escriba el nombre del director en la celda de la derecha." sqref="B5:C5" xr:uid="{00000000-0002-0000-0000-00000A000000}"/>
    <dataValidation allowBlank="1" showInputMessage="1" showErrorMessage="1" prompt="Escriba el nombre del director en esta celda." sqref="D5:E5" xr:uid="{00000000-0002-0000-0000-00000B000000}"/>
    <dataValidation allowBlank="1" showInputMessage="1" showErrorMessage="1" prompt="Escriba la fecha de inicio del período de pago en la celda de la derecha." sqref="F4:G4" xr:uid="{00000000-0002-0000-0000-00000C000000}"/>
    <dataValidation allowBlank="1" showInputMessage="1" showErrorMessage="1" prompt="Escriba la fecha de inicio del período de pago en esta celda." sqref="H4" xr:uid="{00000000-0002-0000-0000-00000D000000}"/>
    <dataValidation allowBlank="1" showInputMessage="1" showErrorMessage="1" prompt="Escriba la fecha de finalización del período de pago en la celda de la derecha." sqref="F5:G5" xr:uid="{00000000-0002-0000-0000-00000E000000}"/>
    <dataValidation allowBlank="1" showInputMessage="1" showErrorMessage="1" prompt="Escriba la fecha de finalización del período de pago en esta celda." sqref="H5" xr:uid="{00000000-0002-0000-0000-00000F000000}"/>
    <dataValidation allowBlank="1" showInputMessage="1" showErrorMessage="1" prompt="La fecha se actualiza automáticamente en la columna con este encabezado basándose en la fecha de inicio y de finalización del período de pago en las celdas H4 y H5." sqref="C7" xr:uid="{00000000-0002-0000-0000-000010000000}"/>
    <dataValidation allowBlank="1" showInputMessage="1" showErrorMessage="1" prompt="Escriba las horas normales en la columna con este encabezado." sqref="D7" xr:uid="{00000000-0002-0000-0000-000011000000}"/>
    <dataValidation allowBlank="1" showInputMessage="1" showErrorMessage="1" prompt="Escriba las horas extra en la columna con este encabezado." sqref="E7" xr:uid="{00000000-0002-0000-0000-000012000000}"/>
    <dataValidation allowBlank="1" showInputMessage="1" showErrorMessage="1" prompt="Escriba las horas de baja por enfermedad en la columna con este encabezado." sqref="F7" xr:uid="{00000000-0002-0000-0000-000013000000}"/>
    <dataValidation allowBlank="1" showInputMessage="1" showErrorMessage="1" prompt="Escriba las horas de vacaciones en la columna con este encabezado." sqref="G7" xr:uid="{00000000-0002-0000-0000-000014000000}"/>
    <dataValidation allowBlank="1" showInputMessage="1" showErrorMessage="1" prompt="Las horas totales se calculan automáticamente en la columna con este encabezado." sqref="H7" xr:uid="{00000000-0002-0000-0000-000015000000}"/>
    <dataValidation allowBlank="1" showInputMessage="1" showErrorMessage="1" prompt="Escriba la firma del empleado en esta celda." sqref="B25:E25" xr:uid="{00000000-0002-0000-0000-000016000000}"/>
    <dataValidation allowBlank="1" showInputMessage="1" showErrorMessage="1" prompt="Escriba la firma del director en esta celda." sqref="B27:E27" xr:uid="{00000000-0002-0000-0000-000017000000}"/>
    <dataValidation allowBlank="1" showInputMessage="1" showErrorMessage="1" prompt="Escriba la fecha en esta celda." sqref="G25:H25 G27:H27" xr:uid="{00000000-0002-0000-0000-000018000000}"/>
    <dataValidation allowBlank="1" showInputMessage="1" showErrorMessage="1" prompt="Escriba la tarifa por hora en las celdas de la derecha." sqref="C23" xr:uid="{00000000-0002-0000-0000-000019000000}"/>
    <dataValidation allowBlank="1" showInputMessage="1" showErrorMessage="1" prompt="El salario total se calcula automáticamente en las celdas de la derecha." sqref="C24" xr:uid="{00000000-0002-0000-0000-00001A000000}"/>
  </dataValidations>
  <printOptions horizontalCentered="1"/>
  <pageMargins left="0.5" right="0.5" top="0.75" bottom="0.75" header="0.5" footer="0.5"/>
  <pageSetup paperSize="9" scale="71" fitToHeight="0" orientation="portrait" r:id="rId1"/>
  <headerFooter differentFirst="1">
    <oddFooter>Page &amp;P of &amp;N</oddFooter>
  </headerFooter>
  <ignoredErrors>
    <ignoredError sqref="H8:H21" emptyCellReference="1"/>
  </ignoredErrors>
  <tableParts count="1">
    <tablePart r:id="rId2"/>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3.xml><?xml version="1.0" encoding="utf-8"?>
<ds:datastoreItem xmlns:ds="http://schemas.openxmlformats.org/officeDocument/2006/customXml" ds:itemID="{AA073171-252A-4DC3-909E-9FC38FBDF5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2.xml><?xml version="1.0" encoding="utf-8"?>
<ds:datastoreItem xmlns:ds="http://schemas.openxmlformats.org/officeDocument/2006/customXml" ds:itemID="{4F812203-3300-40DE-A632-E3F55AC20735}">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1.xml><?xml version="1.0" encoding="utf-8"?>
<ds:datastoreItem xmlns:ds="http://schemas.openxmlformats.org/officeDocument/2006/customXml" ds:itemID="{EDBA7A22-EE41-40B4-A6AD-688B4CFE2D16}">
  <ds:schemaRefs>
    <ds:schemaRef ds:uri="http://schemas.microsoft.com/sharepoint/v3/contenttype/forms"/>
  </ds:schemaRefs>
</ds:datastoreItem>
</file>

<file path=docProps/app.xml><?xml version="1.0" encoding="utf-8"?>
<ap:Properties xmlns:vt="http://schemas.openxmlformats.org/officeDocument/2006/docPropsVTypes" xmlns:ap="http://schemas.openxmlformats.org/officeDocument/2006/extended-properties">
  <ap:DocSecurity>0</ap:DocSecurity>
  <ap:Template>TM16400630</ap:Template>
  <ap:ScaleCrop>false</ap:ScaleCrop>
  <ap:HeadingPairs>
    <vt:vector baseType="variant" size="4">
      <vt:variant>
        <vt:lpstr>Hojas de cálculo</vt:lpstr>
      </vt:variant>
      <vt:variant>
        <vt:i4>1</vt:i4>
      </vt:variant>
      <vt:variant>
        <vt:lpstr>Rangos con nombre</vt:lpstr>
      </vt:variant>
      <vt:variant>
        <vt:i4>7</vt:i4>
      </vt:variant>
    </vt:vector>
  </ap:HeadingPairs>
  <ap:TitlesOfParts>
    <vt:vector baseType="lpstr" size="8">
      <vt:lpstr>Parte de horas quincenal</vt:lpstr>
      <vt:lpstr>Título1</vt:lpstr>
      <vt:lpstr>TítuloFilaRegión1..D5</vt:lpstr>
      <vt:lpstr>TítuloFilaRegión2..G3</vt:lpstr>
      <vt:lpstr>TítuloFilaRegión3..H5</vt:lpstr>
      <vt:lpstr>TítuloFilaRegión4..G23</vt:lpstr>
      <vt:lpstr>TítuloFilaRegión5..H24</vt:lpstr>
      <vt:lpstr>'Parte de horas quincenal'!Títulos_a_imprimir</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2022-02-14T05:07:58Z</dcterms:created>
  <dcterms:modified xsi:type="dcterms:W3CDTF">2022-05-30T09:08:21Z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